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<sst xmlns="http://schemas.openxmlformats.org/spreadsheetml/2006/main" count="162" uniqueCount="89">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</sst>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34150160.17</v>
      </c>
      <c r="E10" s="14">
        <f t="shared" si="0"/>
        <v>2878305</v>
      </c>
      <c r="F10" s="14">
        <f t="shared" si="0"/>
        <v>37028465.17</v>
      </c>
      <c r="G10" s="14">
        <f t="shared" si="0"/>
        <v>19114025.48</v>
      </c>
      <c r="H10" s="14">
        <f t="shared" si="0"/>
        <v>19023860.07</v>
      </c>
      <c r="I10" s="14">
        <f t="shared" si="0"/>
        <v>17914439.689999998</v>
      </c>
    </row>
    <row r="11" spans="2:9" ht="12.75">
      <c r="B11" s="3" t="s">
        <v>12</v>
      </c>
      <c r="C11" s="9"/>
      <c r="D11" s="15">
        <f aca="true" t="shared" si="1" ref="D11:I11">SUM(D12:D18)</f>
        <v>24017263</v>
      </c>
      <c r="E11" s="15">
        <f t="shared" si="1"/>
        <v>2739581</v>
      </c>
      <c r="F11" s="15">
        <f t="shared" si="1"/>
        <v>26756844</v>
      </c>
      <c r="G11" s="15">
        <f t="shared" si="1"/>
        <v>15244178.74</v>
      </c>
      <c r="H11" s="15">
        <f t="shared" si="1"/>
        <v>15244178.74</v>
      </c>
      <c r="I11" s="15">
        <f t="shared" si="1"/>
        <v>11512665.26</v>
      </c>
    </row>
    <row r="12" spans="2:9" ht="12.75">
      <c r="B12" s="13" t="s">
        <v>13</v>
      </c>
      <c r="C12" s="11"/>
      <c r="D12" s="15">
        <v>15869148</v>
      </c>
      <c r="E12" s="16">
        <v>1940619</v>
      </c>
      <c r="F12" s="16">
        <f>D12+E12</f>
        <v>17809767</v>
      </c>
      <c r="G12" s="16">
        <v>12341479.82</v>
      </c>
      <c r="H12" s="16">
        <v>12341479.82</v>
      </c>
      <c r="I12" s="16">
        <f>F12-G12</f>
        <v>5468287.18</v>
      </c>
    </row>
    <row r="13" spans="2:9" ht="12.75">
      <c r="B13" s="13" t="s">
        <v>14</v>
      </c>
      <c r="C13" s="11"/>
      <c r="D13" s="15">
        <v>0</v>
      </c>
      <c r="E13" s="16">
        <v>47000</v>
      </c>
      <c r="F13" s="16">
        <f aca="true" t="shared" si="2" ref="F13:F18">D13+E13</f>
        <v>47000</v>
      </c>
      <c r="G13" s="16">
        <v>0</v>
      </c>
      <c r="H13" s="16">
        <v>0</v>
      </c>
      <c r="I13" s="16">
        <f aca="true" t="shared" si="3" ref="I13:I18">F13-G13</f>
        <v>47000</v>
      </c>
    </row>
    <row r="14" spans="2:9" ht="12.75">
      <c r="B14" s="13" t="s">
        <v>15</v>
      </c>
      <c r="C14" s="11"/>
      <c r="D14" s="15">
        <v>4426161</v>
      </c>
      <c r="E14" s="16">
        <v>294495.5</v>
      </c>
      <c r="F14" s="16">
        <f t="shared" si="2"/>
        <v>4720656.5</v>
      </c>
      <c r="G14" s="16">
        <v>58423.91</v>
      </c>
      <c r="H14" s="16">
        <v>58423.91</v>
      </c>
      <c r="I14" s="16">
        <f t="shared" si="3"/>
        <v>4662232.59</v>
      </c>
    </row>
    <row r="15" spans="2:9" ht="12.75">
      <c r="B15" s="13" t="s">
        <v>16</v>
      </c>
      <c r="C15" s="11"/>
      <c r="D15" s="15">
        <v>2820808</v>
      </c>
      <c r="E15" s="16">
        <v>396913.5</v>
      </c>
      <c r="F15" s="16">
        <f t="shared" si="2"/>
        <v>3217721.5</v>
      </c>
      <c r="G15" s="16">
        <v>2196731.08</v>
      </c>
      <c r="H15" s="16">
        <v>2196731.08</v>
      </c>
      <c r="I15" s="16">
        <f t="shared" si="3"/>
        <v>1020990.4199999999</v>
      </c>
    </row>
    <row r="16" spans="2:9" ht="12.75">
      <c r="B16" s="13" t="s">
        <v>17</v>
      </c>
      <c r="C16" s="11"/>
      <c r="D16" s="15">
        <v>901146</v>
      </c>
      <c r="E16" s="16">
        <v>60553</v>
      </c>
      <c r="F16" s="16">
        <f t="shared" si="2"/>
        <v>961699</v>
      </c>
      <c r="G16" s="16">
        <v>647543.93</v>
      </c>
      <c r="H16" s="16">
        <v>647543.93</v>
      </c>
      <c r="I16" s="16">
        <f t="shared" si="3"/>
        <v>314155.06999999995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1534314.17</v>
      </c>
      <c r="E19" s="15">
        <f t="shared" si="4"/>
        <v>50149.99999999999</v>
      </c>
      <c r="F19" s="15">
        <f t="shared" si="4"/>
        <v>1584464.17</v>
      </c>
      <c r="G19" s="15">
        <f t="shared" si="4"/>
        <v>760553.18</v>
      </c>
      <c r="H19" s="15">
        <f t="shared" si="4"/>
        <v>760553.18</v>
      </c>
      <c r="I19" s="15">
        <f t="shared" si="4"/>
        <v>823910.9900000001</v>
      </c>
    </row>
    <row r="20" spans="2:9" ht="12.75">
      <c r="B20" s="13" t="s">
        <v>21</v>
      </c>
      <c r="C20" s="11"/>
      <c r="D20" s="15">
        <v>625483</v>
      </c>
      <c r="E20" s="16">
        <v>-64425.14</v>
      </c>
      <c r="F20" s="15">
        <f aca="true" t="shared" si="5" ref="F20:F28">D20+E20</f>
        <v>561057.86</v>
      </c>
      <c r="G20" s="16">
        <v>190634.11</v>
      </c>
      <c r="H20" s="16">
        <v>190634.11</v>
      </c>
      <c r="I20" s="16">
        <f>F20-G20</f>
        <v>370423.75</v>
      </c>
    </row>
    <row r="21" spans="2:9" ht="12.75">
      <c r="B21" s="13" t="s">
        <v>22</v>
      </c>
      <c r="C21" s="11"/>
      <c r="D21" s="15">
        <v>14500</v>
      </c>
      <c r="E21" s="16">
        <v>4226.4</v>
      </c>
      <c r="F21" s="15">
        <f t="shared" si="5"/>
        <v>18726.4</v>
      </c>
      <c r="G21" s="16">
        <v>17726.4</v>
      </c>
      <c r="H21" s="16">
        <v>17726.4</v>
      </c>
      <c r="I21" s="16">
        <f aca="true" t="shared" si="6" ref="I21:I83">F21-G21</f>
        <v>1000</v>
      </c>
    </row>
    <row r="22" spans="2:9" ht="12.75">
      <c r="B22" s="13" t="s">
        <v>23</v>
      </c>
      <c r="C22" s="11"/>
      <c r="D22" s="15">
        <v>14000</v>
      </c>
      <c r="E22" s="16">
        <v>19253.6</v>
      </c>
      <c r="F22" s="15">
        <f t="shared" si="5"/>
        <v>33253.6</v>
      </c>
      <c r="G22" s="16">
        <v>2503.6</v>
      </c>
      <c r="H22" s="16">
        <v>2503.6</v>
      </c>
      <c r="I22" s="16">
        <f t="shared" si="6"/>
        <v>30750</v>
      </c>
    </row>
    <row r="23" spans="2:9" ht="12.75">
      <c r="B23" s="13" t="s">
        <v>24</v>
      </c>
      <c r="C23" s="11"/>
      <c r="D23" s="15">
        <v>129758.5</v>
      </c>
      <c r="E23" s="16">
        <v>62584.12</v>
      </c>
      <c r="F23" s="15">
        <f t="shared" si="5"/>
        <v>192342.62</v>
      </c>
      <c r="G23" s="16">
        <v>114668.13</v>
      </c>
      <c r="H23" s="16">
        <v>114668.13</v>
      </c>
      <c r="I23" s="16">
        <f t="shared" si="6"/>
        <v>77674.48999999999</v>
      </c>
    </row>
    <row r="24" spans="2:9" ht="12.75">
      <c r="B24" s="13" t="s">
        <v>25</v>
      </c>
      <c r="C24" s="11"/>
      <c r="D24" s="15">
        <v>64991.67</v>
      </c>
      <c r="E24" s="16">
        <v>12928.57</v>
      </c>
      <c r="F24" s="15">
        <f t="shared" si="5"/>
        <v>77920.23999999999</v>
      </c>
      <c r="G24" s="16">
        <v>38612.14</v>
      </c>
      <c r="H24" s="16">
        <v>38612.14</v>
      </c>
      <c r="I24" s="16">
        <f t="shared" si="6"/>
        <v>39308.09999999999</v>
      </c>
    </row>
    <row r="25" spans="2:9" ht="12.75">
      <c r="B25" s="13" t="s">
        <v>26</v>
      </c>
      <c r="C25" s="11"/>
      <c r="D25" s="15">
        <v>405000</v>
      </c>
      <c r="E25" s="16">
        <v>55199.1</v>
      </c>
      <c r="F25" s="15">
        <f t="shared" si="5"/>
        <v>460199.1</v>
      </c>
      <c r="G25" s="16">
        <v>305539.66</v>
      </c>
      <c r="H25" s="16">
        <v>305539.66</v>
      </c>
      <c r="I25" s="16">
        <f t="shared" si="6"/>
        <v>154659.44</v>
      </c>
    </row>
    <row r="26" spans="2:9" ht="12.75">
      <c r="B26" s="13" t="s">
        <v>27</v>
      </c>
      <c r="C26" s="11"/>
      <c r="D26" s="15">
        <v>125716</v>
      </c>
      <c r="E26" s="16">
        <v>-17612.97</v>
      </c>
      <c r="F26" s="15">
        <f t="shared" si="5"/>
        <v>108103.03</v>
      </c>
      <c r="G26" s="16">
        <v>42702.87</v>
      </c>
      <c r="H26" s="16">
        <v>42702.87</v>
      </c>
      <c r="I26" s="16">
        <f t="shared" si="6"/>
        <v>65400.159999999996</v>
      </c>
    </row>
    <row r="27" spans="2:9" ht="12.75">
      <c r="B27" s="13" t="s">
        <v>28</v>
      </c>
      <c r="C27" s="11"/>
      <c r="D27" s="15">
        <v>0</v>
      </c>
      <c r="E27" s="16">
        <v>550</v>
      </c>
      <c r="F27" s="15">
        <f t="shared" si="5"/>
        <v>550</v>
      </c>
      <c r="G27" s="16">
        <v>0</v>
      </c>
      <c r="H27" s="16">
        <v>0</v>
      </c>
      <c r="I27" s="16">
        <f t="shared" si="6"/>
        <v>550</v>
      </c>
    </row>
    <row r="28" spans="2:9" ht="12.75">
      <c r="B28" s="13" t="s">
        <v>29</v>
      </c>
      <c r="C28" s="11"/>
      <c r="D28" s="15">
        <v>154865</v>
      </c>
      <c r="E28" s="16">
        <v>-22553.68</v>
      </c>
      <c r="F28" s="15">
        <f t="shared" si="5"/>
        <v>132311.32</v>
      </c>
      <c r="G28" s="16">
        <v>48166.27</v>
      </c>
      <c r="H28" s="16">
        <v>48166.27</v>
      </c>
      <c r="I28" s="16">
        <f t="shared" si="6"/>
        <v>84145.05000000002</v>
      </c>
    </row>
    <row r="29" spans="2:9" ht="12.75">
      <c r="B29" s="3" t="s">
        <v>30</v>
      </c>
      <c r="C29" s="9"/>
      <c r="D29" s="15">
        <f aca="true" t="shared" si="7" ref="D29:I29">SUM(D30:D38)</f>
        <v>7508837.6</v>
      </c>
      <c r="E29" s="15">
        <f t="shared" si="7"/>
        <v>69774</v>
      </c>
      <c r="F29" s="15">
        <f t="shared" si="7"/>
        <v>7578611.6</v>
      </c>
      <c r="G29" s="15">
        <f t="shared" si="7"/>
        <v>3103293.56</v>
      </c>
      <c r="H29" s="15">
        <f t="shared" si="7"/>
        <v>3013128.15</v>
      </c>
      <c r="I29" s="15">
        <f t="shared" si="7"/>
        <v>4475318.04</v>
      </c>
    </row>
    <row r="30" spans="2:9" ht="12.75">
      <c r="B30" s="13" t="s">
        <v>31</v>
      </c>
      <c r="C30" s="11"/>
      <c r="D30" s="15">
        <v>864060</v>
      </c>
      <c r="E30" s="16">
        <v>-109413.5</v>
      </c>
      <c r="F30" s="15">
        <f aca="true" t="shared" si="8" ref="F30:F38">D30+E30</f>
        <v>754646.5</v>
      </c>
      <c r="G30" s="16">
        <v>361980.23</v>
      </c>
      <c r="H30" s="16">
        <v>271814.82</v>
      </c>
      <c r="I30" s="16">
        <f t="shared" si="6"/>
        <v>392666.27</v>
      </c>
    </row>
    <row r="31" spans="2:9" ht="12.75">
      <c r="B31" s="13" t="s">
        <v>32</v>
      </c>
      <c r="C31" s="11"/>
      <c r="D31" s="15">
        <v>319398</v>
      </c>
      <c r="E31" s="16">
        <v>103196</v>
      </c>
      <c r="F31" s="15">
        <f t="shared" si="8"/>
        <v>422594</v>
      </c>
      <c r="G31" s="16">
        <v>95412</v>
      </c>
      <c r="H31" s="16">
        <v>95412</v>
      </c>
      <c r="I31" s="16">
        <f t="shared" si="6"/>
        <v>327182</v>
      </c>
    </row>
    <row r="32" spans="2:9" ht="12.75">
      <c r="B32" s="13" t="s">
        <v>33</v>
      </c>
      <c r="C32" s="11"/>
      <c r="D32" s="15">
        <v>1247445</v>
      </c>
      <c r="E32" s="16">
        <v>151397.22</v>
      </c>
      <c r="F32" s="15">
        <f t="shared" si="8"/>
        <v>1398842.22</v>
      </c>
      <c r="G32" s="16">
        <v>241075.04</v>
      </c>
      <c r="H32" s="16">
        <v>241075.04</v>
      </c>
      <c r="I32" s="16">
        <f t="shared" si="6"/>
        <v>1157767.18</v>
      </c>
    </row>
    <row r="33" spans="2:9" ht="12.75">
      <c r="B33" s="13" t="s">
        <v>34</v>
      </c>
      <c r="C33" s="11"/>
      <c r="D33" s="15">
        <v>269700</v>
      </c>
      <c r="E33" s="16">
        <v>-246181.41</v>
      </c>
      <c r="F33" s="15">
        <f t="shared" si="8"/>
        <v>23518.589999999997</v>
      </c>
      <c r="G33" s="16">
        <v>18239.82</v>
      </c>
      <c r="H33" s="16">
        <v>18239.82</v>
      </c>
      <c r="I33" s="16">
        <f t="shared" si="6"/>
        <v>5278.769999999997</v>
      </c>
    </row>
    <row r="34" spans="2:9" ht="12.75">
      <c r="B34" s="13" t="s">
        <v>35</v>
      </c>
      <c r="C34" s="11"/>
      <c r="D34" s="15">
        <v>1834638.6</v>
      </c>
      <c r="E34" s="16">
        <v>100175.62</v>
      </c>
      <c r="F34" s="15">
        <f t="shared" si="8"/>
        <v>1934814.2200000002</v>
      </c>
      <c r="G34" s="16">
        <v>1451026.24</v>
      </c>
      <c r="H34" s="16">
        <v>1451026.24</v>
      </c>
      <c r="I34" s="16">
        <f t="shared" si="6"/>
        <v>483787.9800000002</v>
      </c>
    </row>
    <row r="35" spans="2:9" ht="12.75">
      <c r="B35" s="13" t="s">
        <v>36</v>
      </c>
      <c r="C35" s="11"/>
      <c r="D35" s="15">
        <v>174250</v>
      </c>
      <c r="E35" s="16">
        <v>-63366.68</v>
      </c>
      <c r="F35" s="15">
        <f t="shared" si="8"/>
        <v>110883.32</v>
      </c>
      <c r="G35" s="16">
        <v>38739.94</v>
      </c>
      <c r="H35" s="16">
        <v>38739.94</v>
      </c>
      <c r="I35" s="16">
        <f t="shared" si="6"/>
        <v>72143.38</v>
      </c>
    </row>
    <row r="36" spans="2:9" ht="12.75">
      <c r="B36" s="13" t="s">
        <v>37</v>
      </c>
      <c r="C36" s="11"/>
      <c r="D36" s="15">
        <v>276654</v>
      </c>
      <c r="E36" s="16">
        <v>24159.95</v>
      </c>
      <c r="F36" s="15">
        <f t="shared" si="8"/>
        <v>300813.95</v>
      </c>
      <c r="G36" s="16">
        <v>71867.42</v>
      </c>
      <c r="H36" s="16">
        <v>71867.42</v>
      </c>
      <c r="I36" s="16">
        <f t="shared" si="6"/>
        <v>228946.53000000003</v>
      </c>
    </row>
    <row r="37" spans="2:9" ht="12.75">
      <c r="B37" s="13" t="s">
        <v>38</v>
      </c>
      <c r="C37" s="11"/>
      <c r="D37" s="15">
        <v>293344</v>
      </c>
      <c r="E37" s="16">
        <v>42243.9</v>
      </c>
      <c r="F37" s="15">
        <f t="shared" si="8"/>
        <v>335587.9</v>
      </c>
      <c r="G37" s="16">
        <v>164824.89</v>
      </c>
      <c r="H37" s="16">
        <v>164824.89</v>
      </c>
      <c r="I37" s="16">
        <f t="shared" si="6"/>
        <v>170763.01</v>
      </c>
    </row>
    <row r="38" spans="2:9" ht="12.75">
      <c r="B38" s="13" t="s">
        <v>39</v>
      </c>
      <c r="C38" s="11"/>
      <c r="D38" s="15">
        <v>2229348</v>
      </c>
      <c r="E38" s="16">
        <v>67562.9</v>
      </c>
      <c r="F38" s="15">
        <f t="shared" si="8"/>
        <v>2296910.9</v>
      </c>
      <c r="G38" s="16">
        <v>660127.98</v>
      </c>
      <c r="H38" s="16">
        <v>660127.98</v>
      </c>
      <c r="I38" s="16">
        <f t="shared" si="6"/>
        <v>1636782.92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18800</v>
      </c>
      <c r="F39" s="15">
        <f>SUM(F40:F48)</f>
        <v>18800</v>
      </c>
      <c r="G39" s="15">
        <f t="shared" si="9"/>
        <v>6000</v>
      </c>
      <c r="H39" s="15">
        <f t="shared" si="9"/>
        <v>6000</v>
      </c>
      <c r="I39" s="15">
        <f t="shared" si="9"/>
        <v>12800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18800</v>
      </c>
      <c r="F43" s="15">
        <f t="shared" si="10"/>
        <v>18800</v>
      </c>
      <c r="G43" s="16">
        <v>6000</v>
      </c>
      <c r="H43" s="16">
        <v>6000</v>
      </c>
      <c r="I43" s="16">
        <f t="shared" si="6"/>
        <v>12800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1089745.4</v>
      </c>
      <c r="E49" s="15">
        <f t="shared" si="11"/>
        <v>0</v>
      </c>
      <c r="F49" s="15">
        <f t="shared" si="11"/>
        <v>1089745.4</v>
      </c>
      <c r="G49" s="15">
        <f t="shared" si="11"/>
        <v>0</v>
      </c>
      <c r="H49" s="15">
        <f t="shared" si="11"/>
        <v>0</v>
      </c>
      <c r="I49" s="15">
        <f t="shared" si="11"/>
        <v>1089745.4</v>
      </c>
    </row>
    <row r="50" spans="2:9" ht="12.75">
      <c r="B50" s="13" t="s">
        <v>51</v>
      </c>
      <c r="C50" s="11"/>
      <c r="D50" s="15">
        <v>489745.4</v>
      </c>
      <c r="E50" s="16">
        <v>0</v>
      </c>
      <c r="F50" s="15">
        <f t="shared" si="10"/>
        <v>489745.4</v>
      </c>
      <c r="G50" s="16">
        <v>0</v>
      </c>
      <c r="H50" s="16">
        <v>0</v>
      </c>
      <c r="I50" s="16">
        <f t="shared" si="6"/>
        <v>489745.4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0</v>
      </c>
      <c r="F53" s="15">
        <f t="shared" si="10"/>
        <v>600000</v>
      </c>
      <c r="G53" s="16">
        <v>0</v>
      </c>
      <c r="H53" s="16">
        <v>0</v>
      </c>
      <c r="I53" s="16">
        <f t="shared" si="6"/>
        <v>600000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29853342.620000005</v>
      </c>
      <c r="E85" s="21">
        <f>E86+E104+E94+E114+E124+E134+E138+E147+E151</f>
        <v>3679181</v>
      </c>
      <c r="F85" s="21">
        <f t="shared" si="12"/>
        <v>33532523.619999997</v>
      </c>
      <c r="G85" s="21">
        <f>G86+G104+G94+G114+G124+G134+G138+G147+G151</f>
        <v>18308250.7</v>
      </c>
      <c r="H85" s="21">
        <f>H86+H104+H94+H114+H124+H134+H138+H147+H151</f>
        <v>18218085.29</v>
      </c>
      <c r="I85" s="21">
        <f t="shared" si="12"/>
        <v>15224272.920000002</v>
      </c>
    </row>
    <row r="86" spans="2:9" ht="12.75">
      <c r="B86" s="3" t="s">
        <v>12</v>
      </c>
      <c r="C86" s="9"/>
      <c r="D86" s="15">
        <f>SUM(D87:D93)</f>
        <v>21519093</v>
      </c>
      <c r="E86" s="15">
        <f>SUM(E87:E93)</f>
        <v>2692581</v>
      </c>
      <c r="F86" s="15">
        <f>SUM(F87:F93)</f>
        <v>24211674</v>
      </c>
      <c r="G86" s="15">
        <f>SUM(G87:G93)</f>
        <v>14800833.58</v>
      </c>
      <c r="H86" s="15">
        <f>SUM(H87:H93)</f>
        <v>14800833.58</v>
      </c>
      <c r="I86" s="16">
        <f aca="true" t="shared" si="13" ref="I86:I149">F86-G86</f>
        <v>9410840.42</v>
      </c>
    </row>
    <row r="87" spans="2:9" ht="12.75">
      <c r="B87" s="13" t="s">
        <v>13</v>
      </c>
      <c r="C87" s="11"/>
      <c r="D87" s="15">
        <v>15301788</v>
      </c>
      <c r="E87" s="16">
        <v>1940619</v>
      </c>
      <c r="F87" s="15">
        <f aca="true" t="shared" si="14" ref="F87:F103">D87+E87</f>
        <v>17242407</v>
      </c>
      <c r="G87" s="16">
        <v>11941860.19</v>
      </c>
      <c r="H87" s="16">
        <v>11941860.19</v>
      </c>
      <c r="I87" s="16">
        <f t="shared" si="13"/>
        <v>5300546.8100000005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2550179</v>
      </c>
      <c r="E89" s="16">
        <v>294495.5</v>
      </c>
      <c r="F89" s="15">
        <f t="shared" si="14"/>
        <v>2844674.5</v>
      </c>
      <c r="G89" s="16">
        <v>58423.91</v>
      </c>
      <c r="H89" s="16">
        <v>58423.91</v>
      </c>
      <c r="I89" s="16">
        <f t="shared" si="13"/>
        <v>2786250.59</v>
      </c>
    </row>
    <row r="90" spans="2:9" ht="12.75">
      <c r="B90" s="13" t="s">
        <v>16</v>
      </c>
      <c r="C90" s="11"/>
      <c r="D90" s="15">
        <v>2765980</v>
      </c>
      <c r="E90" s="16">
        <v>396913.5</v>
      </c>
      <c r="F90" s="15">
        <f t="shared" si="14"/>
        <v>3162893.5</v>
      </c>
      <c r="G90" s="16">
        <v>2153005.54</v>
      </c>
      <c r="H90" s="16">
        <v>2153005.54</v>
      </c>
      <c r="I90" s="16">
        <f t="shared" si="13"/>
        <v>1009887.96</v>
      </c>
    </row>
    <row r="91" spans="2:9" ht="12.75">
      <c r="B91" s="13" t="s">
        <v>17</v>
      </c>
      <c r="C91" s="11"/>
      <c r="D91" s="15">
        <v>901146</v>
      </c>
      <c r="E91" s="16">
        <v>60553</v>
      </c>
      <c r="F91" s="15">
        <f t="shared" si="14"/>
        <v>961699</v>
      </c>
      <c r="G91" s="16">
        <v>647543.94</v>
      </c>
      <c r="H91" s="16">
        <v>647543.94</v>
      </c>
      <c r="I91" s="16">
        <f t="shared" si="13"/>
        <v>314155.06000000006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1811314.8699999999</v>
      </c>
      <c r="E94" s="15">
        <f>SUM(E95:E103)</f>
        <v>57345.21</v>
      </c>
      <c r="F94" s="15">
        <f>SUM(F95:F103)</f>
        <v>1868660.08</v>
      </c>
      <c r="G94" s="15">
        <f>SUM(G95:G103)</f>
        <v>826134.8499999999</v>
      </c>
      <c r="H94" s="15">
        <f>SUM(H95:H103)</f>
        <v>826134.8499999999</v>
      </c>
      <c r="I94" s="16">
        <f t="shared" si="13"/>
        <v>1042525.2300000002</v>
      </c>
    </row>
    <row r="95" spans="2:9" ht="12.75">
      <c r="B95" s="13" t="s">
        <v>21</v>
      </c>
      <c r="C95" s="11"/>
      <c r="D95" s="15">
        <v>773965.86</v>
      </c>
      <c r="E95" s="16">
        <v>-101961.7</v>
      </c>
      <c r="F95" s="15">
        <f t="shared" si="14"/>
        <v>672004.16</v>
      </c>
      <c r="G95" s="16">
        <v>192556.83</v>
      </c>
      <c r="H95" s="16">
        <v>192556.83</v>
      </c>
      <c r="I95" s="16">
        <f t="shared" si="13"/>
        <v>479447.3300000001</v>
      </c>
    </row>
    <row r="96" spans="2:9" ht="12.75">
      <c r="B96" s="13" t="s">
        <v>22</v>
      </c>
      <c r="C96" s="11"/>
      <c r="D96" s="15">
        <v>14500</v>
      </c>
      <c r="E96" s="16">
        <v>4226.4</v>
      </c>
      <c r="F96" s="15">
        <f t="shared" si="14"/>
        <v>18726.4</v>
      </c>
      <c r="G96" s="16">
        <v>17726.4</v>
      </c>
      <c r="H96" s="16">
        <v>17726.4</v>
      </c>
      <c r="I96" s="16">
        <f t="shared" si="13"/>
        <v>1000</v>
      </c>
    </row>
    <row r="97" spans="2:9" ht="12.75">
      <c r="B97" s="13" t="s">
        <v>23</v>
      </c>
      <c r="C97" s="11"/>
      <c r="D97" s="15">
        <v>0</v>
      </c>
      <c r="E97" s="16">
        <v>4750</v>
      </c>
      <c r="F97" s="15">
        <f t="shared" si="14"/>
        <v>4750</v>
      </c>
      <c r="G97" s="16">
        <v>0</v>
      </c>
      <c r="H97" s="16">
        <v>0</v>
      </c>
      <c r="I97" s="16">
        <f t="shared" si="13"/>
        <v>4750</v>
      </c>
    </row>
    <row r="98" spans="2:9" ht="12.75">
      <c r="B98" s="13" t="s">
        <v>24</v>
      </c>
      <c r="C98" s="11"/>
      <c r="D98" s="15">
        <v>119204</v>
      </c>
      <c r="E98" s="16">
        <v>70828.81</v>
      </c>
      <c r="F98" s="15">
        <f t="shared" si="14"/>
        <v>190032.81</v>
      </c>
      <c r="G98" s="16">
        <v>123290.02</v>
      </c>
      <c r="H98" s="16">
        <v>123290.02</v>
      </c>
      <c r="I98" s="16">
        <f t="shared" si="13"/>
        <v>66742.79</v>
      </c>
    </row>
    <row r="99" spans="2:9" ht="12.75">
      <c r="B99" s="13" t="s">
        <v>25</v>
      </c>
      <c r="C99" s="11"/>
      <c r="D99" s="15">
        <v>58664</v>
      </c>
      <c r="E99" s="16">
        <v>6432.16</v>
      </c>
      <c r="F99" s="15">
        <f t="shared" si="14"/>
        <v>65096.16</v>
      </c>
      <c r="G99" s="16">
        <v>36115.74</v>
      </c>
      <c r="H99" s="16">
        <v>36115.74</v>
      </c>
      <c r="I99" s="16">
        <f t="shared" si="13"/>
        <v>28980.420000000006</v>
      </c>
    </row>
    <row r="100" spans="2:9" ht="12.75">
      <c r="B100" s="13" t="s">
        <v>26</v>
      </c>
      <c r="C100" s="11"/>
      <c r="D100" s="15">
        <v>405000</v>
      </c>
      <c r="E100" s="16">
        <v>50699.11</v>
      </c>
      <c r="F100" s="15">
        <f t="shared" si="14"/>
        <v>455699.11</v>
      </c>
      <c r="G100" s="16">
        <v>305539.66</v>
      </c>
      <c r="H100" s="16">
        <v>305539.66</v>
      </c>
      <c r="I100" s="16">
        <f t="shared" si="13"/>
        <v>150159.45</v>
      </c>
    </row>
    <row r="101" spans="2:9" ht="12.75">
      <c r="B101" s="13" t="s">
        <v>27</v>
      </c>
      <c r="C101" s="11"/>
      <c r="D101" s="15">
        <v>285716</v>
      </c>
      <c r="E101" s="16">
        <v>-17933</v>
      </c>
      <c r="F101" s="15">
        <f t="shared" si="14"/>
        <v>267783</v>
      </c>
      <c r="G101" s="16">
        <v>42602.84</v>
      </c>
      <c r="H101" s="16">
        <v>42602.84</v>
      </c>
      <c r="I101" s="16">
        <f t="shared" si="13"/>
        <v>225180.16</v>
      </c>
    </row>
    <row r="102" spans="2:9" ht="12.75">
      <c r="B102" s="13" t="s">
        <v>28</v>
      </c>
      <c r="C102" s="11"/>
      <c r="D102" s="15">
        <v>0</v>
      </c>
      <c r="E102" s="16">
        <v>550</v>
      </c>
      <c r="F102" s="15">
        <f t="shared" si="14"/>
        <v>550</v>
      </c>
      <c r="G102" s="16">
        <v>0</v>
      </c>
      <c r="H102" s="16">
        <v>0</v>
      </c>
      <c r="I102" s="16">
        <f t="shared" si="13"/>
        <v>550</v>
      </c>
    </row>
    <row r="103" spans="2:9" ht="12.75">
      <c r="B103" s="13" t="s">
        <v>29</v>
      </c>
      <c r="C103" s="11"/>
      <c r="D103" s="15">
        <v>154265.01</v>
      </c>
      <c r="E103" s="16">
        <v>39753.43</v>
      </c>
      <c r="F103" s="15">
        <f t="shared" si="14"/>
        <v>194018.44</v>
      </c>
      <c r="G103" s="16">
        <v>108303.36</v>
      </c>
      <c r="H103" s="16">
        <v>108303.36</v>
      </c>
      <c r="I103" s="16">
        <f t="shared" si="13"/>
        <v>85715.08</v>
      </c>
    </row>
    <row r="104" spans="2:9" ht="12.75">
      <c r="B104" s="3" t="s">
        <v>30</v>
      </c>
      <c r="C104" s="9"/>
      <c r="D104" s="15">
        <f>SUM(D105:D113)</f>
        <v>4683503.3100000005</v>
      </c>
      <c r="E104" s="15">
        <f>SUM(E105:E113)</f>
        <v>888562.3699999999</v>
      </c>
      <c r="F104" s="15">
        <f>SUM(F105:F113)</f>
        <v>5572065.68</v>
      </c>
      <c r="G104" s="15">
        <f>SUM(G105:G113)</f>
        <v>2419433.96</v>
      </c>
      <c r="H104" s="15">
        <f>SUM(H105:H113)</f>
        <v>2329268.55</v>
      </c>
      <c r="I104" s="16">
        <f t="shared" si="13"/>
        <v>3152631.7199999997</v>
      </c>
    </row>
    <row r="105" spans="2:9" ht="12.75">
      <c r="B105" s="13" t="s">
        <v>31</v>
      </c>
      <c r="C105" s="11"/>
      <c r="D105" s="15">
        <v>864060</v>
      </c>
      <c r="E105" s="16">
        <v>-109413.52</v>
      </c>
      <c r="F105" s="16">
        <f>D105+E105</f>
        <v>754646.48</v>
      </c>
      <c r="G105" s="16">
        <v>361980.22</v>
      </c>
      <c r="H105" s="16">
        <v>271814.81</v>
      </c>
      <c r="I105" s="16">
        <f t="shared" si="13"/>
        <v>392666.26</v>
      </c>
    </row>
    <row r="106" spans="2:9" ht="12.75">
      <c r="B106" s="13" t="s">
        <v>32</v>
      </c>
      <c r="C106" s="11"/>
      <c r="D106" s="15">
        <v>719398</v>
      </c>
      <c r="E106" s="16">
        <v>66196</v>
      </c>
      <c r="F106" s="16">
        <f aca="true" t="shared" si="15" ref="F106:F113">D106+E106</f>
        <v>785594</v>
      </c>
      <c r="G106" s="16">
        <v>95412</v>
      </c>
      <c r="H106" s="16">
        <v>95412</v>
      </c>
      <c r="I106" s="16">
        <f t="shared" si="13"/>
        <v>690182</v>
      </c>
    </row>
    <row r="107" spans="2:9" ht="12.75">
      <c r="B107" s="13" t="s">
        <v>33</v>
      </c>
      <c r="C107" s="11"/>
      <c r="D107" s="15">
        <v>1322945</v>
      </c>
      <c r="E107" s="16">
        <v>1060437.22</v>
      </c>
      <c r="F107" s="16">
        <f t="shared" si="15"/>
        <v>2383382.2199999997</v>
      </c>
      <c r="G107" s="16">
        <v>1129955.4</v>
      </c>
      <c r="H107" s="16">
        <v>1129955.4</v>
      </c>
      <c r="I107" s="16">
        <f t="shared" si="13"/>
        <v>1253426.8199999998</v>
      </c>
    </row>
    <row r="108" spans="2:9" ht="12.75">
      <c r="B108" s="13" t="s">
        <v>34</v>
      </c>
      <c r="C108" s="11"/>
      <c r="D108" s="15">
        <v>269700</v>
      </c>
      <c r="E108" s="16">
        <v>-246181.41</v>
      </c>
      <c r="F108" s="16">
        <f t="shared" si="15"/>
        <v>23518.589999999997</v>
      </c>
      <c r="G108" s="16">
        <v>18239.82</v>
      </c>
      <c r="H108" s="16">
        <v>18239.82</v>
      </c>
      <c r="I108" s="16">
        <f t="shared" si="13"/>
        <v>5278.769999999997</v>
      </c>
    </row>
    <row r="109" spans="2:9" ht="12.75">
      <c r="B109" s="13" t="s">
        <v>35</v>
      </c>
      <c r="C109" s="11"/>
      <c r="D109" s="15">
        <v>160186.15</v>
      </c>
      <c r="E109" s="16">
        <v>100175.64</v>
      </c>
      <c r="F109" s="16">
        <f t="shared" si="15"/>
        <v>260361.78999999998</v>
      </c>
      <c r="G109" s="16">
        <v>187868.64</v>
      </c>
      <c r="H109" s="16">
        <v>187868.64</v>
      </c>
      <c r="I109" s="16">
        <f t="shared" si="13"/>
        <v>72493.14999999997</v>
      </c>
    </row>
    <row r="110" spans="2:9" ht="12.75">
      <c r="B110" s="13" t="s">
        <v>36</v>
      </c>
      <c r="C110" s="11"/>
      <c r="D110" s="15">
        <v>174250</v>
      </c>
      <c r="E110" s="16">
        <v>-48366.68</v>
      </c>
      <c r="F110" s="16">
        <f t="shared" si="15"/>
        <v>125883.32</v>
      </c>
      <c r="G110" s="16">
        <v>38739.93</v>
      </c>
      <c r="H110" s="16">
        <v>38739.93</v>
      </c>
      <c r="I110" s="16">
        <f t="shared" si="13"/>
        <v>87143.39000000001</v>
      </c>
    </row>
    <row r="111" spans="2:9" ht="12.75">
      <c r="B111" s="13" t="s">
        <v>37</v>
      </c>
      <c r="C111" s="11"/>
      <c r="D111" s="15">
        <v>276654</v>
      </c>
      <c r="E111" s="16">
        <v>27498.97</v>
      </c>
      <c r="F111" s="16">
        <f t="shared" si="15"/>
        <v>304152.97</v>
      </c>
      <c r="G111" s="16">
        <v>72692.41</v>
      </c>
      <c r="H111" s="16">
        <v>72692.41</v>
      </c>
      <c r="I111" s="16">
        <f t="shared" si="13"/>
        <v>231460.55999999997</v>
      </c>
    </row>
    <row r="112" spans="2:9" ht="12.75">
      <c r="B112" s="13" t="s">
        <v>38</v>
      </c>
      <c r="C112" s="11"/>
      <c r="D112" s="15">
        <v>298089.16</v>
      </c>
      <c r="E112" s="16">
        <v>-12672.75</v>
      </c>
      <c r="F112" s="16">
        <f t="shared" si="15"/>
        <v>285416.41</v>
      </c>
      <c r="G112" s="16">
        <v>141715.56</v>
      </c>
      <c r="H112" s="16">
        <v>141715.56</v>
      </c>
      <c r="I112" s="16">
        <f t="shared" si="13"/>
        <v>143700.84999999998</v>
      </c>
    </row>
    <row r="113" spans="2:9" ht="12.75">
      <c r="B113" s="13" t="s">
        <v>39</v>
      </c>
      <c r="C113" s="11"/>
      <c r="D113" s="15">
        <v>598221</v>
      </c>
      <c r="E113" s="16">
        <v>50888.9</v>
      </c>
      <c r="F113" s="16">
        <f t="shared" si="15"/>
        <v>649109.9</v>
      </c>
      <c r="G113" s="16">
        <v>372829.98</v>
      </c>
      <c r="H113" s="16">
        <v>372829.98</v>
      </c>
      <c r="I113" s="16">
        <f t="shared" si="13"/>
        <v>276279.92000000004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11200</v>
      </c>
      <c r="F114" s="15">
        <f>SUM(F115:F123)</f>
        <v>11200</v>
      </c>
      <c r="G114" s="15">
        <f>SUM(G115:G123)</f>
        <v>11200</v>
      </c>
      <c r="H114" s="15">
        <f>SUM(H115:H123)</f>
        <v>11200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11200</v>
      </c>
      <c r="F118" s="16">
        <f t="shared" si="16"/>
        <v>11200</v>
      </c>
      <c r="G118" s="16">
        <v>11200</v>
      </c>
      <c r="H118" s="16">
        <v>11200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1839431.44</v>
      </c>
      <c r="E124" s="15">
        <f>SUM(E125:E133)</f>
        <v>29492.419999999984</v>
      </c>
      <c r="F124" s="15">
        <f>SUM(F125:F133)</f>
        <v>1868923.86</v>
      </c>
      <c r="G124" s="15">
        <f>SUM(G125:G133)</f>
        <v>250648.31</v>
      </c>
      <c r="H124" s="15">
        <f>SUM(H125:H133)</f>
        <v>250648.31</v>
      </c>
      <c r="I124" s="16">
        <f t="shared" si="13"/>
        <v>1618275.55</v>
      </c>
    </row>
    <row r="125" spans="2:9" ht="12.75">
      <c r="B125" s="13" t="s">
        <v>51</v>
      </c>
      <c r="C125" s="11"/>
      <c r="D125" s="15">
        <v>783957.43</v>
      </c>
      <c r="E125" s="16">
        <v>-11898.88</v>
      </c>
      <c r="F125" s="16">
        <f>D125+E125</f>
        <v>772058.55</v>
      </c>
      <c r="G125" s="16">
        <v>48202</v>
      </c>
      <c r="H125" s="16">
        <v>48202</v>
      </c>
      <c r="I125" s="16">
        <f t="shared" si="13"/>
        <v>723856.55</v>
      </c>
    </row>
    <row r="126" spans="2:9" ht="12.75">
      <c r="B126" s="13" t="s">
        <v>52</v>
      </c>
      <c r="C126" s="11"/>
      <c r="D126" s="15">
        <v>499</v>
      </c>
      <c r="E126" s="16">
        <v>59067.28</v>
      </c>
      <c r="F126" s="16">
        <f aca="true" t="shared" si="17" ref="F126:F133">D126+E126</f>
        <v>59566.28</v>
      </c>
      <c r="G126" s="16">
        <v>59067.28</v>
      </c>
      <c r="H126" s="16">
        <v>59067.28</v>
      </c>
      <c r="I126" s="16">
        <f t="shared" si="13"/>
        <v>499</v>
      </c>
    </row>
    <row r="127" spans="2:9" ht="12.75">
      <c r="B127" s="13" t="s">
        <v>53</v>
      </c>
      <c r="C127" s="11"/>
      <c r="D127" s="15">
        <v>161055.01</v>
      </c>
      <c r="E127" s="16">
        <v>-161055.01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693920</v>
      </c>
      <c r="E130" s="16">
        <v>143379.03</v>
      </c>
      <c r="F130" s="16">
        <f t="shared" si="17"/>
        <v>837299.03</v>
      </c>
      <c r="G130" s="16">
        <v>143379.03</v>
      </c>
      <c r="H130" s="16">
        <v>143379.03</v>
      </c>
      <c r="I130" s="16">
        <f t="shared" si="13"/>
        <v>693920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200000</v>
      </c>
      <c r="E133" s="16">
        <v>0</v>
      </c>
      <c r="F133" s="16">
        <f t="shared" si="17"/>
        <v>200000</v>
      </c>
      <c r="G133" s="16">
        <v>0</v>
      </c>
      <c r="H133" s="16">
        <v>0</v>
      </c>
      <c r="I133" s="16">
        <f t="shared" si="13"/>
        <v>200000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64003502.79000001</v>
      </c>
      <c r="E160" s="14">
        <f t="shared" si="21"/>
        <v>6557486</v>
      </c>
      <c r="F160" s="14">
        <f t="shared" si="21"/>
        <v>70560988.78999999</v>
      </c>
      <c r="G160" s="14">
        <f t="shared" si="21"/>
        <v>37422276.18</v>
      </c>
      <c r="H160" s="14">
        <f t="shared" si="21"/>
        <v>37241945.36</v>
      </c>
      <c r="I160" s="14">
        <f t="shared" si="21"/>
        <v>33138712.61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2018-10-08T23:11:46Z</dcterms:modified>
  <cp:category/>
  <cp:version/>
  <cp:contentType/>
  <cp:contentStatus/>
</cp:coreProperties>
</file>